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4" i="2" l="1"/>
  <c r="H28" i="2"/>
  <c r="H33" i="2"/>
  <c r="H30" i="2"/>
  <c r="H27" i="2"/>
  <c r="H22" i="2"/>
  <c r="H23" i="2"/>
  <c r="H24" i="2"/>
  <c r="H25" i="2"/>
  <c r="H21" i="2"/>
  <c r="F25" i="2"/>
  <c r="G25" i="2"/>
  <c r="H26" i="2"/>
  <c r="G24" i="2"/>
  <c r="F24" i="2"/>
  <c r="E24" i="2"/>
  <c r="F23" i="2"/>
  <c r="E23" i="2"/>
  <c r="G22" i="2"/>
  <c r="F22" i="2"/>
  <c r="F21" i="2"/>
  <c r="E21" i="2"/>
  <c r="E25" i="2" s="1"/>
  <c r="E22" i="2"/>
  <c r="E18" i="2"/>
  <c r="F31" i="1"/>
  <c r="E28" i="1"/>
  <c r="E29" i="1"/>
  <c r="F29" i="1" s="1"/>
  <c r="D29" i="1"/>
  <c r="F28" i="1"/>
  <c r="F27" i="1"/>
  <c r="F26" i="1"/>
  <c r="E22" i="1"/>
  <c r="D22" i="1"/>
  <c r="F22" i="1" s="1"/>
  <c r="E21" i="1"/>
  <c r="D21" i="1"/>
  <c r="E20" i="1"/>
  <c r="D20" i="1"/>
  <c r="F20" i="1" s="1"/>
  <c r="E19" i="1"/>
  <c r="D19" i="1"/>
  <c r="F19" i="1" s="1"/>
  <c r="E18" i="1"/>
  <c r="E23" i="1" s="1"/>
  <c r="D18" i="1"/>
  <c r="F18" i="1" s="1"/>
  <c r="E16" i="1"/>
  <c r="E24" i="1" s="1"/>
  <c r="D16" i="1"/>
  <c r="F16" i="1" s="1"/>
  <c r="F21" i="1" l="1"/>
  <c r="D23" i="1"/>
  <c r="F23" i="1" s="1"/>
  <c r="F24" i="1" s="1"/>
  <c r="D24" i="1" l="1"/>
</calcChain>
</file>

<file path=xl/sharedStrings.xml><?xml version="1.0" encoding="utf-8"?>
<sst xmlns="http://schemas.openxmlformats.org/spreadsheetml/2006/main" count="64" uniqueCount="42">
  <si>
    <t>Product A</t>
  </si>
  <si>
    <t>Product B</t>
  </si>
  <si>
    <t>Unit price</t>
  </si>
  <si>
    <t>Volume</t>
  </si>
  <si>
    <t>Sales</t>
  </si>
  <si>
    <t>Variable costs</t>
  </si>
  <si>
    <t>CM</t>
  </si>
  <si>
    <t>Unit direct materials</t>
  </si>
  <si>
    <t>Unit direct labor</t>
  </si>
  <si>
    <t>Unit indirect labor</t>
  </si>
  <si>
    <t>Unit indirect materials</t>
  </si>
  <si>
    <t>Unit variable selling &amp; admin.</t>
  </si>
  <si>
    <t>Fixed overhead</t>
  </si>
  <si>
    <t>Fixed selling &amp; administrative</t>
  </si>
  <si>
    <t>Commn fixed costs</t>
  </si>
  <si>
    <t>Direct materials</t>
  </si>
  <si>
    <t>Direct labor</t>
  </si>
  <si>
    <t>Inidirect materials</t>
  </si>
  <si>
    <t>Inidirect labor</t>
  </si>
  <si>
    <t>Variable selling &amp; admin.</t>
  </si>
  <si>
    <t>Varaible costs</t>
  </si>
  <si>
    <t>Total</t>
  </si>
  <si>
    <t>Fixed costs</t>
  </si>
  <si>
    <t>Fixed selling &amp; admin</t>
  </si>
  <si>
    <t>subtotal</t>
  </si>
  <si>
    <t>Income before common</t>
  </si>
  <si>
    <t>Common fixed costs</t>
  </si>
  <si>
    <t>Operating income</t>
  </si>
  <si>
    <t>Machining</t>
  </si>
  <si>
    <t>Assembly</t>
  </si>
  <si>
    <t>Inspection</t>
  </si>
  <si>
    <t>Production units</t>
  </si>
  <si>
    <t>Fixed ovehead</t>
  </si>
  <si>
    <t>Common fixed overhead</t>
  </si>
  <si>
    <t>Fixed selling &amp; admin.</t>
  </si>
  <si>
    <t>Unit selling &amp; admin.</t>
  </si>
  <si>
    <t>variable costs</t>
  </si>
  <si>
    <t>Indirect materials</t>
  </si>
  <si>
    <t>Indirect labor</t>
  </si>
  <si>
    <t>Sutotal</t>
  </si>
  <si>
    <t xml:space="preserve">Common fixed overhead </t>
  </si>
  <si>
    <t>Total fixed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</si>
</sst>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2" formatCode="_(&quot;$&quot;* #,##0_);_(&quot;$&quot;* \(#,##0\);_(&quot;$&quot;* &quot;-&quot;_);_(@_)"/>
    <numFmt numFmtId="165" formatCode="&quot;$&quot;#,##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6" fontId="0" fillId="0" borderId="0" xfId="0" applyNumberFormat="1"/>
    <xf numFmtId="0" fontId="0" fillId="0" borderId="2" xfId="0" applyBorder="1"/>
    <xf numFmtId="6" fontId="0" fillId="0" borderId="2" xfId="0" applyNumberFormat="1" applyBorder="1"/>
    <xf numFmtId="3" fontId="0" fillId="0" borderId="2" xfId="0" applyNumberFormat="1" applyBorder="1"/>
    <xf numFmtId="0" fontId="0" fillId="0" borderId="1" xfId="0" applyBorder="1"/>
    <xf numFmtId="6" fontId="0" fillId="0" borderId="1" xfId="0" applyNumberFormat="1" applyBorder="1"/>
    <xf numFmtId="0" fontId="0" fillId="0" borderId="0" xfId="0" applyFill="1" applyBorder="1"/>
    <xf numFmtId="0" fontId="0" fillId="0" borderId="2" xfId="0" applyFill="1" applyBorder="1"/>
    <xf numFmtId="0" fontId="0" fillId="0" borderId="3" xfId="0" applyFill="1" applyBorder="1"/>
    <xf numFmtId="6" fontId="0" fillId="0" borderId="3" xfId="0" applyNumberFormat="1" applyBorder="1"/>
    <xf numFmtId="0" fontId="0" fillId="0" borderId="4" xfId="0" applyBorder="1"/>
    <xf numFmtId="6" fontId="0" fillId="0" borderId="4" xfId="0" applyNumberFormat="1" applyBorder="1"/>
    <xf numFmtId="6" fontId="0" fillId="0" borderId="6" xfId="0" applyNumberFormat="1" applyBorder="1"/>
    <xf numFmtId="6" fontId="0" fillId="0" borderId="5" xfId="0" applyNumberFormat="1" applyBorder="1"/>
    <xf numFmtId="0" fontId="0" fillId="0" borderId="3" xfId="0" applyBorder="1"/>
    <xf numFmtId="0" fontId="0" fillId="0" borderId="7" xfId="0" applyBorder="1"/>
    <xf numFmtId="6" fontId="0" fillId="0" borderId="8" xfId="0" applyNumberFormat="1" applyBorder="1"/>
    <xf numFmtId="6" fontId="0" fillId="0" borderId="9" xfId="0" applyNumberFormat="1" applyBorder="1"/>
    <xf numFmtId="0" fontId="0" fillId="0" borderId="0" xfId="0" applyBorder="1"/>
    <xf numFmtId="6" fontId="0" fillId="0" borderId="0" xfId="0" applyNumberFormat="1" applyBorder="1"/>
    <xf numFmtId="6" fontId="0" fillId="0" borderId="10" xfId="0" applyNumberFormat="1" applyBorder="1"/>
    <xf numFmtId="0" fontId="0" fillId="0" borderId="1" xfId="0" applyFill="1" applyBorder="1"/>
    <xf numFmtId="0" fontId="0" fillId="0" borderId="11" xfId="0" applyBorder="1"/>
    <xf numFmtId="0" fontId="0" fillId="0" borderId="10" xfId="0" applyBorder="1"/>
    <xf numFmtId="3" fontId="0" fillId="0" borderId="10" xfId="0" applyNumberFormat="1" applyBorder="1"/>
    <xf numFmtId="3" fontId="0" fillId="0" borderId="1" xfId="0" applyNumberFormat="1" applyBorder="1"/>
    <xf numFmtId="0" fontId="0" fillId="0" borderId="4" xfId="0" applyFill="1" applyBorder="1"/>
    <xf numFmtId="0" fontId="0" fillId="0" borderId="5" xfId="0" applyFill="1" applyBorder="1"/>
    <xf numFmtId="6" fontId="0" fillId="0" borderId="7" xfId="0" applyNumberFormat="1" applyBorder="1"/>
    <xf numFmtId="42" fontId="0" fillId="0" borderId="10" xfId="0" applyNumberFormat="1" applyBorder="1"/>
    <xf numFmtId="165" fontId="0" fillId="0" borderId="0" xfId="0" applyNumberFormat="1"/>
    <xf numFmtId="165" fontId="0" fillId="0" borderId="10" xfId="0" applyNumberFormat="1" applyBorder="1"/>
    <xf numFmtId="0" fontId="0" fillId="0" borderId="10" xfId="0" applyFill="1" applyBorder="1"/>
    <xf numFmtId="165" fontId="0" fillId="0" borderId="7" xfId="0" applyNumberFormat="1" applyBorder="1"/>
    <xf numFmtId="0" fontId="0" fillId="0" borderId="7" xfId="0" applyFill="1" applyBorder="1"/>
    <xf numFmtId="38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31"/>
  <sheetViews>
    <sheetView workbookViewId="0">
      <selection activeCell="M22" sqref="M22"/>
    </sheetView>
  </sheetViews>
  <sheetFormatPr defaultRowHeight="15" x14ac:dyDescent="0.25"/>
  <cols>
    <col min="3" max="3" width="29.42578125" customWidth="1"/>
    <col min="4" max="4" width="9.85546875" customWidth="1"/>
    <col min="6" max="6" width="10.85546875" bestFit="1" customWidth="1"/>
  </cols>
  <sheetData>
    <row r="3" spans="3:6" x14ac:dyDescent="0.25">
      <c r="C3" s="2"/>
      <c r="D3" s="2" t="s">
        <v>0</v>
      </c>
      <c r="E3" s="2" t="s">
        <v>1</v>
      </c>
    </row>
    <row r="4" spans="3:6" x14ac:dyDescent="0.25">
      <c r="C4" s="2" t="s">
        <v>2</v>
      </c>
      <c r="D4" s="3">
        <v>500</v>
      </c>
      <c r="E4" s="3">
        <v>800</v>
      </c>
    </row>
    <row r="5" spans="3:6" x14ac:dyDescent="0.25">
      <c r="C5" s="2" t="s">
        <v>7</v>
      </c>
      <c r="D5" s="3">
        <v>100</v>
      </c>
      <c r="E5" s="3">
        <v>150</v>
      </c>
    </row>
    <row r="6" spans="3:6" x14ac:dyDescent="0.25">
      <c r="C6" s="2" t="s">
        <v>8</v>
      </c>
      <c r="D6" s="3">
        <v>80</v>
      </c>
      <c r="E6" s="3">
        <v>90</v>
      </c>
    </row>
    <row r="7" spans="3:6" x14ac:dyDescent="0.25">
      <c r="C7" s="2" t="s">
        <v>10</v>
      </c>
      <c r="D7" s="3">
        <v>50</v>
      </c>
      <c r="E7" s="3">
        <v>60</v>
      </c>
    </row>
    <row r="8" spans="3:6" x14ac:dyDescent="0.25">
      <c r="C8" s="2" t="s">
        <v>9</v>
      </c>
      <c r="D8" s="3">
        <v>30</v>
      </c>
      <c r="E8" s="3">
        <v>35</v>
      </c>
    </row>
    <row r="9" spans="3:6" x14ac:dyDescent="0.25">
      <c r="C9" s="2" t="s">
        <v>11</v>
      </c>
      <c r="D9" s="3">
        <v>10</v>
      </c>
      <c r="E9" s="3">
        <v>12</v>
      </c>
    </row>
    <row r="10" spans="3:6" x14ac:dyDescent="0.25">
      <c r="C10" s="2" t="s">
        <v>12</v>
      </c>
      <c r="D10" s="3">
        <v>40000</v>
      </c>
      <c r="E10" s="3">
        <v>42000</v>
      </c>
    </row>
    <row r="11" spans="3:6" x14ac:dyDescent="0.25">
      <c r="C11" s="2" t="s">
        <v>13</v>
      </c>
      <c r="D11" s="3">
        <v>8000</v>
      </c>
      <c r="E11" s="3">
        <v>9500</v>
      </c>
    </row>
    <row r="12" spans="3:6" x14ac:dyDescent="0.25">
      <c r="C12" s="2" t="s">
        <v>14</v>
      </c>
      <c r="D12" s="14">
        <v>120000</v>
      </c>
      <c r="E12" s="13"/>
    </row>
    <row r="13" spans="3:6" x14ac:dyDescent="0.25">
      <c r="C13" s="2" t="s">
        <v>3</v>
      </c>
      <c r="D13" s="4">
        <v>1000</v>
      </c>
      <c r="E13" s="2">
        <v>700</v>
      </c>
    </row>
    <row r="14" spans="3:6" x14ac:dyDescent="0.25">
      <c r="C14" s="24"/>
      <c r="D14" s="25"/>
      <c r="E14" s="24"/>
    </row>
    <row r="15" spans="3:6" x14ac:dyDescent="0.25">
      <c r="C15" s="23"/>
      <c r="D15" s="26" t="s">
        <v>0</v>
      </c>
      <c r="E15" s="5" t="s">
        <v>1</v>
      </c>
      <c r="F15" s="5" t="s">
        <v>21</v>
      </c>
    </row>
    <row r="16" spans="3:6" x14ac:dyDescent="0.25">
      <c r="C16" s="5" t="s">
        <v>4</v>
      </c>
      <c r="D16" s="6">
        <f>D4*D13</f>
        <v>500000</v>
      </c>
      <c r="E16" s="6">
        <f>E4*E13</f>
        <v>560000</v>
      </c>
      <c r="F16" s="3">
        <f>D16+E16</f>
        <v>1060000</v>
      </c>
    </row>
    <row r="17" spans="3:9" x14ac:dyDescent="0.25">
      <c r="C17" s="9" t="s">
        <v>5</v>
      </c>
      <c r="D17" s="17"/>
      <c r="E17" s="18"/>
      <c r="F17" s="15"/>
    </row>
    <row r="18" spans="3:9" x14ac:dyDescent="0.25">
      <c r="C18" s="2" t="s">
        <v>15</v>
      </c>
      <c r="D18" s="3">
        <f>D13*D5</f>
        <v>100000</v>
      </c>
      <c r="E18" s="3">
        <f>E13*E5</f>
        <v>105000</v>
      </c>
      <c r="F18" s="3">
        <f>D18+E18</f>
        <v>205000</v>
      </c>
    </row>
    <row r="19" spans="3:9" x14ac:dyDescent="0.25">
      <c r="C19" s="8" t="s">
        <v>16</v>
      </c>
      <c r="D19" s="3">
        <f>D13*D6</f>
        <v>80000</v>
      </c>
      <c r="E19" s="3">
        <f>E13*E6</f>
        <v>63000</v>
      </c>
      <c r="F19" s="3">
        <f t="shared" ref="F19:F23" si="0">D19+E19</f>
        <v>143000</v>
      </c>
    </row>
    <row r="20" spans="3:9" x14ac:dyDescent="0.25">
      <c r="C20" s="8" t="s">
        <v>17</v>
      </c>
      <c r="D20" s="3">
        <f>D13*D7</f>
        <v>50000</v>
      </c>
      <c r="E20" s="3">
        <f>E13*E7</f>
        <v>42000</v>
      </c>
      <c r="F20" s="3">
        <f t="shared" si="0"/>
        <v>92000</v>
      </c>
    </row>
    <row r="21" spans="3:9" x14ac:dyDescent="0.25">
      <c r="C21" s="8" t="s">
        <v>18</v>
      </c>
      <c r="D21" s="3">
        <f>D13*D8</f>
        <v>30000</v>
      </c>
      <c r="E21" s="3">
        <f>E13*E8</f>
        <v>24500</v>
      </c>
      <c r="F21" s="3">
        <f t="shared" si="0"/>
        <v>54500</v>
      </c>
    </row>
    <row r="22" spans="3:9" x14ac:dyDescent="0.25">
      <c r="C22" s="8" t="s">
        <v>19</v>
      </c>
      <c r="D22" s="3">
        <f>D13*D9</f>
        <v>10000</v>
      </c>
      <c r="E22" s="3">
        <f>E13*E9</f>
        <v>8400</v>
      </c>
      <c r="F22" s="3">
        <f t="shared" si="0"/>
        <v>18400</v>
      </c>
      <c r="H22" s="1"/>
    </row>
    <row r="23" spans="3:9" x14ac:dyDescent="0.25">
      <c r="C23" s="22" t="s">
        <v>20</v>
      </c>
      <c r="D23" s="12">
        <f>SUM(D18:D22)</f>
        <v>270000</v>
      </c>
      <c r="E23" s="12">
        <f>SUM(E18:E22)</f>
        <v>242900</v>
      </c>
      <c r="F23" s="12">
        <f t="shared" si="0"/>
        <v>512900</v>
      </c>
    </row>
    <row r="24" spans="3:9" x14ac:dyDescent="0.25">
      <c r="C24" s="27" t="s">
        <v>6</v>
      </c>
      <c r="D24" s="12">
        <f>D16-D23</f>
        <v>230000</v>
      </c>
      <c r="E24" s="12">
        <f>E16-E23</f>
        <v>317100</v>
      </c>
      <c r="F24" s="12">
        <f>F16-F23</f>
        <v>547100</v>
      </c>
    </row>
    <row r="25" spans="3:9" x14ac:dyDescent="0.25">
      <c r="C25" s="8" t="s">
        <v>22</v>
      </c>
      <c r="I25" s="1"/>
    </row>
    <row r="26" spans="3:9" x14ac:dyDescent="0.25">
      <c r="C26" s="8" t="s">
        <v>12</v>
      </c>
      <c r="D26" s="3">
        <v>40000</v>
      </c>
      <c r="E26" s="3">
        <v>42000</v>
      </c>
      <c r="F26" s="3">
        <f>D26+E26</f>
        <v>82000</v>
      </c>
    </row>
    <row r="27" spans="3:9" x14ac:dyDescent="0.25">
      <c r="C27" s="8" t="s">
        <v>23</v>
      </c>
      <c r="D27" s="6">
        <v>8000</v>
      </c>
      <c r="E27" s="6">
        <v>9500</v>
      </c>
      <c r="F27" s="6">
        <f>D27+E27</f>
        <v>17500</v>
      </c>
    </row>
    <row r="28" spans="3:9" x14ac:dyDescent="0.25">
      <c r="C28" s="8" t="s">
        <v>24</v>
      </c>
      <c r="D28" s="10">
        <v>48000</v>
      </c>
      <c r="E28" s="10">
        <f>E26+E27</f>
        <v>51500</v>
      </c>
      <c r="F28" s="10">
        <f>F26+F27</f>
        <v>99500</v>
      </c>
      <c r="H28" s="1"/>
    </row>
    <row r="29" spans="3:9" x14ac:dyDescent="0.25">
      <c r="C29" s="27" t="s">
        <v>25</v>
      </c>
      <c r="D29" s="12">
        <f>D24-D28</f>
        <v>182000</v>
      </c>
      <c r="E29" s="12">
        <f>E24-E28</f>
        <v>265600</v>
      </c>
      <c r="F29" s="12">
        <f>D29+E29</f>
        <v>447600</v>
      </c>
    </row>
    <row r="30" spans="3:9" x14ac:dyDescent="0.25">
      <c r="C30" s="9" t="s">
        <v>26</v>
      </c>
      <c r="D30" s="15"/>
      <c r="E30" s="15"/>
      <c r="F30" s="10">
        <v>120000</v>
      </c>
    </row>
    <row r="31" spans="3:9" x14ac:dyDescent="0.25">
      <c r="C31" s="11" t="s">
        <v>27</v>
      </c>
      <c r="D31" s="11"/>
      <c r="E31" s="11"/>
      <c r="F31" s="12">
        <f>F29-F30</f>
        <v>327600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J36"/>
  <sheetViews>
    <sheetView tabSelected="1" topLeftCell="A6" workbookViewId="0">
      <selection activeCell="N22" sqref="N22"/>
    </sheetView>
  </sheetViews>
  <sheetFormatPr defaultRowHeight="15" x14ac:dyDescent="0.25"/>
  <cols>
    <col min="4" max="4" width="22.7109375" customWidth="1"/>
    <col min="5" max="5" width="15.5703125" customWidth="1"/>
    <col min="6" max="6" width="10.85546875" bestFit="1" customWidth="1"/>
    <col min="7" max="7" width="10.7109375" customWidth="1"/>
    <col min="8" max="8" width="10.85546875" bestFit="1" customWidth="1"/>
    <col min="10" max="10" width="10.85546875" bestFit="1" customWidth="1"/>
  </cols>
  <sheetData>
    <row r="5" spans="4:7" x14ac:dyDescent="0.25">
      <c r="D5" s="5" t="s">
        <v>2</v>
      </c>
      <c r="E5" s="6">
        <v>500000</v>
      </c>
      <c r="F5" s="5"/>
      <c r="G5" s="5"/>
    </row>
    <row r="6" spans="4:7" x14ac:dyDescent="0.25">
      <c r="D6" s="11" t="s">
        <v>31</v>
      </c>
      <c r="E6" s="36">
        <v>20</v>
      </c>
      <c r="F6" s="11"/>
      <c r="G6" s="11"/>
    </row>
    <row r="7" spans="4:7" x14ac:dyDescent="0.25">
      <c r="D7" s="11" t="s">
        <v>33</v>
      </c>
      <c r="E7" s="36">
        <v>150000</v>
      </c>
      <c r="F7" s="11"/>
      <c r="G7" s="11"/>
    </row>
    <row r="8" spans="4:7" x14ac:dyDescent="0.25">
      <c r="D8" s="11" t="s">
        <v>34</v>
      </c>
      <c r="E8" s="36">
        <v>35000</v>
      </c>
      <c r="F8" s="11"/>
      <c r="G8" s="11"/>
    </row>
    <row r="9" spans="4:7" x14ac:dyDescent="0.25">
      <c r="D9" s="11" t="s">
        <v>35</v>
      </c>
      <c r="E9" s="36">
        <v>20000</v>
      </c>
      <c r="F9" s="11"/>
      <c r="G9" s="11"/>
    </row>
    <row r="10" spans="4:7" x14ac:dyDescent="0.25">
      <c r="D10" s="11"/>
      <c r="E10" s="36"/>
      <c r="F10" s="11"/>
      <c r="G10" s="11"/>
    </row>
    <row r="11" spans="4:7" x14ac:dyDescent="0.25">
      <c r="D11" s="11"/>
      <c r="E11" s="12" t="s">
        <v>28</v>
      </c>
      <c r="F11" s="11" t="s">
        <v>29</v>
      </c>
      <c r="G11" s="11" t="s">
        <v>30</v>
      </c>
    </row>
    <row r="12" spans="4:7" x14ac:dyDescent="0.25">
      <c r="D12" s="11" t="s">
        <v>7</v>
      </c>
      <c r="E12" s="12">
        <v>100000</v>
      </c>
      <c r="F12" s="12">
        <v>80000</v>
      </c>
      <c r="G12" s="11"/>
    </row>
    <row r="13" spans="4:7" x14ac:dyDescent="0.25">
      <c r="D13" s="11" t="s">
        <v>8</v>
      </c>
      <c r="E13" s="12">
        <v>50000</v>
      </c>
      <c r="F13" s="12">
        <v>60000</v>
      </c>
      <c r="G13" s="12">
        <v>10000</v>
      </c>
    </row>
    <row r="14" spans="4:7" x14ac:dyDescent="0.25">
      <c r="D14" s="11" t="s">
        <v>10</v>
      </c>
      <c r="E14" s="12">
        <v>40000</v>
      </c>
      <c r="F14" s="12">
        <v>30000</v>
      </c>
      <c r="G14" s="11"/>
    </row>
    <row r="15" spans="4:7" x14ac:dyDescent="0.25">
      <c r="D15" s="11" t="s">
        <v>9</v>
      </c>
      <c r="E15" s="12">
        <v>5000</v>
      </c>
      <c r="F15" s="12">
        <v>2000</v>
      </c>
      <c r="G15" s="12">
        <v>1500</v>
      </c>
    </row>
    <row r="16" spans="4:7" x14ac:dyDescent="0.25">
      <c r="D16" s="11" t="s">
        <v>32</v>
      </c>
      <c r="E16" s="12">
        <v>10000</v>
      </c>
      <c r="F16" s="12">
        <v>8000</v>
      </c>
      <c r="G16" s="12">
        <v>2500</v>
      </c>
    </row>
    <row r="18" spans="4:10" x14ac:dyDescent="0.25">
      <c r="D18" t="s">
        <v>4</v>
      </c>
      <c r="E18" s="1">
        <f>E6*E5</f>
        <v>10000000</v>
      </c>
    </row>
    <row r="19" spans="4:10" x14ac:dyDescent="0.25">
      <c r="D19" s="24"/>
      <c r="E19" s="24" t="s">
        <v>28</v>
      </c>
      <c r="F19" s="24" t="s">
        <v>29</v>
      </c>
      <c r="G19" s="24" t="s">
        <v>30</v>
      </c>
      <c r="H19" s="24" t="s">
        <v>21</v>
      </c>
    </row>
    <row r="20" spans="4:10" x14ac:dyDescent="0.25">
      <c r="D20" s="24" t="s">
        <v>36</v>
      </c>
      <c r="E20" s="24"/>
      <c r="F20" s="24"/>
      <c r="G20" s="24"/>
      <c r="H20" s="24"/>
    </row>
    <row r="21" spans="4:10" x14ac:dyDescent="0.25">
      <c r="D21" s="7" t="s">
        <v>15</v>
      </c>
      <c r="E21" s="1">
        <f>E6*E12</f>
        <v>2000000</v>
      </c>
      <c r="F21" s="1">
        <f>F12*E6</f>
        <v>1600000</v>
      </c>
      <c r="G21">
        <v>0</v>
      </c>
      <c r="H21" s="1">
        <f>SUM(E21:G21)</f>
        <v>3600000</v>
      </c>
    </row>
    <row r="22" spans="4:10" x14ac:dyDescent="0.25">
      <c r="D22" s="7" t="s">
        <v>16</v>
      </c>
      <c r="E22" s="1">
        <f>E6*E13</f>
        <v>1000000</v>
      </c>
      <c r="F22" s="1">
        <f>F13*E6</f>
        <v>1200000</v>
      </c>
      <c r="G22" s="1">
        <f>G13*20</f>
        <v>200000</v>
      </c>
      <c r="H22" s="1">
        <f t="shared" ref="H22:H25" si="0">SUM(E22:G22)</f>
        <v>2400000</v>
      </c>
    </row>
    <row r="23" spans="4:10" x14ac:dyDescent="0.25">
      <c r="D23" s="7" t="s">
        <v>37</v>
      </c>
      <c r="E23" s="1">
        <f>E14*E6</f>
        <v>800000</v>
      </c>
      <c r="F23" s="1">
        <f>F14*E6</f>
        <v>600000</v>
      </c>
      <c r="G23">
        <v>0</v>
      </c>
      <c r="H23" s="1">
        <f t="shared" si="0"/>
        <v>1400000</v>
      </c>
      <c r="J23" s="1"/>
    </row>
    <row r="24" spans="4:10" x14ac:dyDescent="0.25">
      <c r="D24" s="7" t="s">
        <v>38</v>
      </c>
      <c r="E24" s="1">
        <f>E15*E6</f>
        <v>100000</v>
      </c>
      <c r="F24" s="1">
        <f>F15*E6</f>
        <v>40000</v>
      </c>
      <c r="G24" s="1">
        <f>G15*E6</f>
        <v>30000</v>
      </c>
      <c r="H24" s="1">
        <f t="shared" si="0"/>
        <v>170000</v>
      </c>
    </row>
    <row r="25" spans="4:10" x14ac:dyDescent="0.25">
      <c r="D25" s="7" t="s">
        <v>39</v>
      </c>
      <c r="E25" s="1">
        <f>SUM(E21:E24)</f>
        <v>3900000</v>
      </c>
      <c r="F25" s="1">
        <f t="shared" ref="F25:G25" si="1">SUM(F21:F24)</f>
        <v>3440000</v>
      </c>
      <c r="G25" s="1">
        <f t="shared" si="1"/>
        <v>230000</v>
      </c>
      <c r="H25" s="1">
        <f t="shared" si="0"/>
        <v>7570000</v>
      </c>
    </row>
    <row r="26" spans="4:10" x14ac:dyDescent="0.25">
      <c r="D26" s="7" t="s">
        <v>19</v>
      </c>
      <c r="E26" s="24"/>
      <c r="F26" s="24"/>
      <c r="G26" s="24"/>
      <c r="H26" s="30">
        <f>E9*E6</f>
        <v>400000</v>
      </c>
    </row>
    <row r="27" spans="4:10" x14ac:dyDescent="0.25">
      <c r="D27" s="7" t="s">
        <v>5</v>
      </c>
      <c r="E27" s="24"/>
      <c r="F27" s="24"/>
      <c r="G27" s="24"/>
      <c r="H27" s="21">
        <f>H25+H26</f>
        <v>7970000</v>
      </c>
    </row>
    <row r="28" spans="4:10" x14ac:dyDescent="0.25">
      <c r="D28" s="35" t="s">
        <v>6</v>
      </c>
      <c r="E28" s="16"/>
      <c r="F28" s="16"/>
      <c r="G28" s="16"/>
      <c r="H28" s="29">
        <f>E18-H27</f>
        <v>2030000</v>
      </c>
    </row>
    <row r="29" spans="4:10" x14ac:dyDescent="0.25">
      <c r="D29" s="28" t="s">
        <v>22</v>
      </c>
      <c r="E29" s="19"/>
      <c r="F29" s="19"/>
      <c r="G29" s="19"/>
      <c r="H29" s="20"/>
    </row>
    <row r="30" spans="4:10" x14ac:dyDescent="0.25">
      <c r="D30" s="19" t="s">
        <v>22</v>
      </c>
      <c r="E30" s="31">
        <v>10000</v>
      </c>
      <c r="F30" s="31">
        <v>8000</v>
      </c>
      <c r="G30" s="31">
        <v>2500</v>
      </c>
      <c r="H30" s="31">
        <f>SUM(E30:G30)</f>
        <v>20500</v>
      </c>
    </row>
    <row r="31" spans="4:10" x14ac:dyDescent="0.25">
      <c r="D31" s="7" t="s">
        <v>40</v>
      </c>
      <c r="E31" s="31"/>
      <c r="F31" s="31"/>
      <c r="G31" s="31"/>
      <c r="H31" s="31">
        <v>150000</v>
      </c>
    </row>
    <row r="32" spans="4:10" x14ac:dyDescent="0.25">
      <c r="D32" s="7" t="s">
        <v>34</v>
      </c>
      <c r="E32" s="31"/>
      <c r="F32" s="31"/>
      <c r="G32" s="31"/>
      <c r="H32" s="31">
        <v>35000</v>
      </c>
    </row>
    <row r="33" spans="4:9" x14ac:dyDescent="0.25">
      <c r="D33" s="33" t="s">
        <v>41</v>
      </c>
      <c r="E33" s="32"/>
      <c r="F33" s="32"/>
      <c r="G33" s="32"/>
      <c r="H33" s="32">
        <f>SUM(H30:H32)</f>
        <v>205500</v>
      </c>
      <c r="I33" s="24"/>
    </row>
    <row r="34" spans="4:9" x14ac:dyDescent="0.25">
      <c r="D34" s="16" t="s">
        <v>27</v>
      </c>
      <c r="E34" s="34"/>
      <c r="F34" s="34"/>
      <c r="G34" s="34"/>
      <c r="H34" s="34">
        <f>H28-H33</f>
        <v>1824500</v>
      </c>
    </row>
    <row r="35" spans="4:9" x14ac:dyDescent="0.25">
      <c r="E35" s="31"/>
      <c r="F35" s="31"/>
      <c r="G35" s="31"/>
      <c r="H35" s="31"/>
    </row>
    <row r="36" spans="4:9" x14ac:dyDescent="0.25">
      <c r="E36" s="31"/>
      <c r="F36" s="31"/>
      <c r="G36" s="31"/>
      <c r="H36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Professor</dc:creator>
  <cp:lastModifiedBy>Professor</cp:lastModifiedBy>
  <dcterms:created xsi:type="dcterms:W3CDTF">2016-05-27T01:02:05Z</dcterms:created>
  <dcterms:modified xsi:type="dcterms:W3CDTF">2016-05-27T04:29:10Z</dcterms:modified>
</cp:coreProperties>
</file>